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95" windowHeight="78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'Лист1'!$A:$A</definedName>
    <definedName name="_xlnm.Print_Area" localSheetId="0">'Лист1'!$A$1:$AF$15</definedName>
  </definedNames>
  <calcPr fullCalcOnLoad="1"/>
</workbook>
</file>

<file path=xl/sharedStrings.xml><?xml version="1.0" encoding="utf-8"?>
<sst xmlns="http://schemas.openxmlformats.org/spreadsheetml/2006/main" count="84" uniqueCount="56">
  <si>
    <t>Площадь сельхозугодий</t>
  </si>
  <si>
    <t>в т.ч. пашни</t>
  </si>
  <si>
    <t>Численность КРС, всего</t>
  </si>
  <si>
    <t>в т.ч. коров молочного стада</t>
  </si>
  <si>
    <t>Численность свиней, всего</t>
  </si>
  <si>
    <t>в живом весе, всего</t>
  </si>
  <si>
    <t>Производство молока</t>
  </si>
  <si>
    <t xml:space="preserve">Средний удой молока от коровы </t>
  </si>
  <si>
    <t>Выручка от реализации продукции</t>
  </si>
  <si>
    <t>Производительность труда</t>
  </si>
  <si>
    <t>Рентабельность продаж</t>
  </si>
  <si>
    <t>Финансовые обязательства, всего</t>
  </si>
  <si>
    <t>в т.ч. задолженность по кредитам и займам</t>
  </si>
  <si>
    <t>Задолженность по кредитам и займам в расчете на одного работающего</t>
  </si>
  <si>
    <t>Среднесписочная численность работников</t>
  </si>
  <si>
    <t>Среднемесячная зарплата</t>
  </si>
  <si>
    <t xml:space="preserve">КРС </t>
  </si>
  <si>
    <t xml:space="preserve">свиней </t>
  </si>
  <si>
    <t>га</t>
  </si>
  <si>
    <t>голов</t>
  </si>
  <si>
    <t>тонн</t>
  </si>
  <si>
    <t>гр</t>
  </si>
  <si>
    <t>кг</t>
  </si>
  <si>
    <t>млн. руб.</t>
  </si>
  <si>
    <t>руб.</t>
  </si>
  <si>
    <t>тыс. руб.</t>
  </si>
  <si>
    <t>%</t>
  </si>
  <si>
    <t>чел.</t>
  </si>
  <si>
    <t>тыс. голов</t>
  </si>
  <si>
    <t>Производство (выращивание),</t>
  </si>
  <si>
    <t>Наименование сельскохозяйственной организации</t>
  </si>
  <si>
    <t>Убыточные (+)</t>
  </si>
  <si>
    <t>Неплатежеспособные (+)</t>
  </si>
  <si>
    <t>Среднесуточные привесы на выращивании и откорме</t>
  </si>
  <si>
    <t>Чистая прибыль</t>
  </si>
  <si>
    <t>Наличие свинокомплексов</t>
  </si>
  <si>
    <t>Наличие комплексов по ткорму КРС</t>
  </si>
  <si>
    <t>Имеющиеся мощности по переработке молока</t>
  </si>
  <si>
    <t>тонн в год</t>
  </si>
  <si>
    <t>Произведено молочной продукции</t>
  </si>
  <si>
    <t>Имеющиеся мощности по переработке мяса</t>
  </si>
  <si>
    <t>Произведено мяса и мясопродуктов</t>
  </si>
  <si>
    <t>ОАО "Краснодворцы"*</t>
  </si>
  <si>
    <t>ОАО "Добрица"*</t>
  </si>
  <si>
    <t>ОАО "Сковшин"*</t>
  </si>
  <si>
    <t>ОАО "Новополесский"*</t>
  </si>
  <si>
    <t>ОАО "Горняк"*</t>
  </si>
  <si>
    <t>ОАО "Старобинский"*</t>
  </si>
  <si>
    <t>*</t>
  </si>
  <si>
    <t>,</t>
  </si>
  <si>
    <t>Отдельные производственно-экономические показатели сельскохозяйственных организаций Солигорского района подлежащих досудебному оздоровлению в рамках реализации Указа Президента Республики Беларусь от 4 июля 2016 г. № 253 ”О мерах по финансовому оздоровлению сельскохозяйственных организаций“ за январь-октябрь 2017 г.</t>
  </si>
  <si>
    <t>ОАО "Большевик-Агро"*</t>
  </si>
  <si>
    <t>Производство зерновых и зернобобовых</t>
  </si>
  <si>
    <t>Производство рапса</t>
  </si>
  <si>
    <t>Производство сахарной свеклы</t>
  </si>
  <si>
    <t>-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</si>
</sst>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8"/>
      <name val="Times New Roman"/>
      <family val="1"/>
    </font>
    <font>
      <sz val="14"/>
      <color indexed="8"/>
      <name val="Arial Cyr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theme="1"/>
      <name val="Times New Roman"/>
      <family val="1"/>
    </font>
    <font>
      <sz val="14"/>
      <color theme="1"/>
      <name val="Arial Cyr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wrapText="1"/>
    </xf>
    <xf numFmtId="164" fontId="43" fillId="33" borderId="10" xfId="0" applyNumberFormat="1" applyFont="1" applyFill="1" applyBorder="1" applyAlignment="1">
      <alignment horizontal="center" wrapText="1"/>
    </xf>
    <xf numFmtId="0" fontId="43" fillId="0" borderId="11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horizontal="center" vertical="center" wrapText="1"/>
    </xf>
    <xf numFmtId="164" fontId="43" fillId="33" borderId="10" xfId="0" applyNumberFormat="1" applyFont="1" applyFill="1" applyBorder="1" applyAlignment="1">
      <alignment horizontal="center" vertical="center" wrapText="1"/>
    </xf>
    <xf numFmtId="165" fontId="4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3" fillId="33" borderId="12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43" fillId="0" borderId="14" xfId="0" applyFont="1" applyBorder="1" applyAlignment="1">
      <alignment wrapText="1"/>
    </xf>
    <xf numFmtId="0" fontId="43" fillId="0" borderId="11" xfId="0" applyFont="1" applyBorder="1" applyAlignment="1">
      <alignment horizontal="center" vertical="center" textRotation="90" wrapText="1"/>
    </xf>
    <xf numFmtId="0" fontId="43" fillId="0" borderId="12" xfId="0" applyFont="1" applyBorder="1" applyAlignment="1">
      <alignment horizontal="center" vertical="center" textRotation="90" wrapText="1"/>
    </xf>
    <xf numFmtId="0" fontId="43" fillId="0" borderId="15" xfId="0" applyFont="1" applyBorder="1" applyAlignment="1">
      <alignment horizontal="center" vertical="center" textRotation="90" wrapText="1"/>
    </xf>
    <xf numFmtId="0" fontId="45" fillId="0" borderId="0" xfId="0" applyFont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1"/>
  <sheetViews>
    <sheetView tabSelected="1" view="pageBreakPreview" zoomScale="85" zoomScaleSheetLayoutView="85" zoomScalePageLayoutView="0" workbookViewId="0" topLeftCell="A1">
      <selection activeCell="K7" sqref="K7"/>
    </sheetView>
  </sheetViews>
  <sheetFormatPr defaultColWidth="9.00390625" defaultRowHeight="12.75"/>
  <cols>
    <col min="1" max="1" width="22.125" style="0" customWidth="1"/>
    <col min="2" max="2" width="3.875" style="0" customWidth="1"/>
    <col min="3" max="32" width="8.75390625" style="0" customWidth="1"/>
  </cols>
  <sheetData>
    <row r="1" spans="2:32" s="2" customFormat="1" ht="18.75" customHeight="1">
      <c r="B1" s="21" t="s">
        <v>50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1:32" s="2" customFormat="1" ht="18.75" customHeight="1">
      <c r="A2" s="15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1:23" ht="19.5">
      <c r="A3" s="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16"/>
      <c r="S3" s="16"/>
      <c r="T3" s="16"/>
      <c r="U3" s="16"/>
      <c r="V3" s="16"/>
      <c r="W3" s="16"/>
    </row>
    <row r="4" spans="1:32" ht="119.25" customHeight="1">
      <c r="A4" s="27" t="s">
        <v>30</v>
      </c>
      <c r="B4" s="18" t="s">
        <v>31</v>
      </c>
      <c r="C4" s="18" t="s">
        <v>32</v>
      </c>
      <c r="D4" s="18" t="s">
        <v>0</v>
      </c>
      <c r="E4" s="18" t="s">
        <v>1</v>
      </c>
      <c r="F4" s="18" t="s">
        <v>2</v>
      </c>
      <c r="G4" s="18" t="s">
        <v>3</v>
      </c>
      <c r="H4" s="18" t="s">
        <v>4</v>
      </c>
      <c r="I4" s="30" t="s">
        <v>29</v>
      </c>
      <c r="J4" s="31"/>
      <c r="K4" s="23" t="s">
        <v>33</v>
      </c>
      <c r="L4" s="24"/>
      <c r="M4" s="18" t="s">
        <v>6</v>
      </c>
      <c r="N4" s="18" t="s">
        <v>7</v>
      </c>
      <c r="O4" s="18" t="s">
        <v>52</v>
      </c>
      <c r="P4" s="18" t="s">
        <v>53</v>
      </c>
      <c r="Q4" s="18" t="s">
        <v>54</v>
      </c>
      <c r="R4" s="18" t="s">
        <v>8</v>
      </c>
      <c r="S4" s="18" t="s">
        <v>10</v>
      </c>
      <c r="T4" s="18" t="s">
        <v>34</v>
      </c>
      <c r="U4" s="18" t="s">
        <v>9</v>
      </c>
      <c r="V4" s="18" t="s">
        <v>11</v>
      </c>
      <c r="W4" s="18" t="s">
        <v>12</v>
      </c>
      <c r="X4" s="18" t="s">
        <v>13</v>
      </c>
      <c r="Y4" s="18" t="s">
        <v>15</v>
      </c>
      <c r="Z4" s="18" t="s">
        <v>14</v>
      </c>
      <c r="AA4" s="18" t="s">
        <v>35</v>
      </c>
      <c r="AB4" s="18" t="s">
        <v>36</v>
      </c>
      <c r="AC4" s="18" t="s">
        <v>37</v>
      </c>
      <c r="AD4" s="18" t="s">
        <v>39</v>
      </c>
      <c r="AE4" s="18" t="s">
        <v>40</v>
      </c>
      <c r="AF4" s="18" t="s">
        <v>41</v>
      </c>
    </row>
    <row r="5" spans="1:32" ht="31.5" customHeight="1">
      <c r="A5" s="28"/>
      <c r="B5" s="19"/>
      <c r="C5" s="19"/>
      <c r="D5" s="19"/>
      <c r="E5" s="19"/>
      <c r="F5" s="19"/>
      <c r="G5" s="19"/>
      <c r="H5" s="19"/>
      <c r="I5" s="30" t="s">
        <v>5</v>
      </c>
      <c r="J5" s="31"/>
      <c r="K5" s="25"/>
      <c r="L5" s="26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ht="15.75">
      <c r="A6" s="28"/>
      <c r="B6" s="19"/>
      <c r="C6" s="19"/>
      <c r="D6" s="20"/>
      <c r="E6" s="20"/>
      <c r="F6" s="20"/>
      <c r="G6" s="20"/>
      <c r="H6" s="20"/>
      <c r="I6" s="3" t="s">
        <v>16</v>
      </c>
      <c r="J6" s="3" t="s">
        <v>17</v>
      </c>
      <c r="K6" s="3" t="s">
        <v>16</v>
      </c>
      <c r="L6" s="3" t="s">
        <v>17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39.75" customHeight="1">
      <c r="A7" s="29"/>
      <c r="B7" s="20"/>
      <c r="C7" s="20"/>
      <c r="D7" s="4" t="s">
        <v>18</v>
      </c>
      <c r="E7" s="4" t="s">
        <v>18</v>
      </c>
      <c r="F7" s="4" t="s">
        <v>19</v>
      </c>
      <c r="G7" s="4" t="s">
        <v>19</v>
      </c>
      <c r="H7" s="4" t="s">
        <v>19</v>
      </c>
      <c r="I7" s="4" t="s">
        <v>20</v>
      </c>
      <c r="J7" s="4" t="s">
        <v>20</v>
      </c>
      <c r="K7" s="4" t="s">
        <v>21</v>
      </c>
      <c r="L7" s="4" t="s">
        <v>21</v>
      </c>
      <c r="M7" s="4" t="s">
        <v>20</v>
      </c>
      <c r="N7" s="4" t="s">
        <v>22</v>
      </c>
      <c r="O7" s="7" t="s">
        <v>20</v>
      </c>
      <c r="P7" s="7" t="s">
        <v>20</v>
      </c>
      <c r="Q7" s="7" t="s">
        <v>20</v>
      </c>
      <c r="R7" s="4" t="s">
        <v>23</v>
      </c>
      <c r="S7" s="4" t="s">
        <v>26</v>
      </c>
      <c r="T7" s="4" t="s">
        <v>23</v>
      </c>
      <c r="U7" s="4" t="s">
        <v>25</v>
      </c>
      <c r="V7" s="4" t="s">
        <v>23</v>
      </c>
      <c r="W7" s="4" t="s">
        <v>23</v>
      </c>
      <c r="X7" s="4" t="s">
        <v>25</v>
      </c>
      <c r="Y7" s="4" t="s">
        <v>24</v>
      </c>
      <c r="Z7" s="4" t="s">
        <v>27</v>
      </c>
      <c r="AA7" s="4" t="s">
        <v>28</v>
      </c>
      <c r="AB7" s="4" t="s">
        <v>28</v>
      </c>
      <c r="AC7" s="4" t="s">
        <v>38</v>
      </c>
      <c r="AD7" s="4" t="s">
        <v>20</v>
      </c>
      <c r="AE7" s="4" t="s">
        <v>38</v>
      </c>
      <c r="AF7" s="4" t="s">
        <v>20</v>
      </c>
    </row>
    <row r="8" spans="1:32" s="13" customFormat="1" ht="15" customHeight="1">
      <c r="A8" s="8" t="s">
        <v>51</v>
      </c>
      <c r="B8" s="9"/>
      <c r="C8" s="10" t="s">
        <v>48</v>
      </c>
      <c r="D8" s="10">
        <v>8419</v>
      </c>
      <c r="E8" s="10">
        <v>6102</v>
      </c>
      <c r="F8" s="10">
        <v>6146</v>
      </c>
      <c r="G8" s="10">
        <v>1880</v>
      </c>
      <c r="H8" s="10">
        <v>16252</v>
      </c>
      <c r="I8" s="10">
        <v>1177.2</v>
      </c>
      <c r="J8" s="5">
        <v>1951.8</v>
      </c>
      <c r="K8" s="10">
        <v>799</v>
      </c>
      <c r="L8" s="10">
        <v>780</v>
      </c>
      <c r="M8" s="10">
        <v>9333.7</v>
      </c>
      <c r="N8" s="10">
        <v>4970</v>
      </c>
      <c r="O8" s="10">
        <v>13095</v>
      </c>
      <c r="P8" s="10">
        <v>1803</v>
      </c>
      <c r="Q8" s="10">
        <v>14750</v>
      </c>
      <c r="R8" s="11">
        <v>17.3</v>
      </c>
      <c r="S8" s="11">
        <v>3.6</v>
      </c>
      <c r="T8" s="11">
        <v>1.6</v>
      </c>
      <c r="U8" s="12">
        <v>1.402</v>
      </c>
      <c r="V8" s="6">
        <v>71</v>
      </c>
      <c r="W8" s="6">
        <f>0.074+47.6</f>
        <v>47.674</v>
      </c>
      <c r="X8" s="6">
        <f>W8/Z8*1000</f>
        <v>113.23990498812351</v>
      </c>
      <c r="Y8" s="5">
        <v>589</v>
      </c>
      <c r="Z8" s="5">
        <v>421</v>
      </c>
      <c r="AA8" s="5">
        <v>13.7</v>
      </c>
      <c r="AB8" s="5"/>
      <c r="AC8" s="5"/>
      <c r="AD8" s="5"/>
      <c r="AE8" s="5"/>
      <c r="AF8" s="5"/>
    </row>
    <row r="9" spans="1:32" s="13" customFormat="1" ht="15" customHeight="1">
      <c r="A9" s="8" t="s">
        <v>42</v>
      </c>
      <c r="B9" s="9"/>
      <c r="C9" s="10" t="s">
        <v>48</v>
      </c>
      <c r="D9" s="10">
        <v>5769</v>
      </c>
      <c r="E9" s="10">
        <v>4360</v>
      </c>
      <c r="F9" s="10">
        <v>4749</v>
      </c>
      <c r="G9" s="10">
        <v>1511</v>
      </c>
      <c r="H9" s="10"/>
      <c r="I9" s="10">
        <v>664.6</v>
      </c>
      <c r="J9" s="5"/>
      <c r="K9" s="10">
        <v>659</v>
      </c>
      <c r="L9" s="10"/>
      <c r="M9" s="10">
        <v>7640.2</v>
      </c>
      <c r="N9" s="10">
        <v>5152</v>
      </c>
      <c r="O9" s="10">
        <v>9291</v>
      </c>
      <c r="P9" s="10">
        <v>1420</v>
      </c>
      <c r="Q9" s="10">
        <v>23005</v>
      </c>
      <c r="R9" s="11">
        <v>10.2</v>
      </c>
      <c r="S9" s="11">
        <v>9.2</v>
      </c>
      <c r="T9" s="11">
        <v>1</v>
      </c>
      <c r="U9" s="12">
        <v>1.145</v>
      </c>
      <c r="V9" s="6">
        <v>11.3</v>
      </c>
      <c r="W9" s="6">
        <f>2.6+0.2</f>
        <v>2.8000000000000003</v>
      </c>
      <c r="X9" s="6">
        <f aca="true" t="shared" si="0" ref="X9:X14">W9/Z9*1000</f>
        <v>12.121212121212123</v>
      </c>
      <c r="Y9" s="5">
        <v>649.7</v>
      </c>
      <c r="Z9" s="5">
        <v>231</v>
      </c>
      <c r="AA9" s="5"/>
      <c r="AB9" s="5"/>
      <c r="AC9" s="5"/>
      <c r="AD9" s="5"/>
      <c r="AE9" s="5"/>
      <c r="AF9" s="5"/>
    </row>
    <row r="10" spans="1:32" s="13" customFormat="1" ht="15" customHeight="1">
      <c r="A10" s="8" t="s">
        <v>43</v>
      </c>
      <c r="B10" s="9"/>
      <c r="C10" s="10" t="s">
        <v>48</v>
      </c>
      <c r="D10" s="10">
        <v>5007</v>
      </c>
      <c r="E10" s="10">
        <v>3864</v>
      </c>
      <c r="F10" s="10">
        <v>3336</v>
      </c>
      <c r="G10" s="10">
        <v>1222</v>
      </c>
      <c r="H10" s="10"/>
      <c r="I10" s="10">
        <v>459.4</v>
      </c>
      <c r="J10" s="5"/>
      <c r="K10" s="10">
        <v>716</v>
      </c>
      <c r="L10" s="10"/>
      <c r="M10" s="14">
        <v>4467.7</v>
      </c>
      <c r="N10" s="10">
        <v>3665</v>
      </c>
      <c r="O10" s="10">
        <v>5101</v>
      </c>
      <c r="P10" s="10">
        <v>830</v>
      </c>
      <c r="Q10" s="10" t="s">
        <v>55</v>
      </c>
      <c r="R10" s="11">
        <v>4.8</v>
      </c>
      <c r="S10" s="11">
        <v>9.6</v>
      </c>
      <c r="T10" s="11">
        <v>0.8</v>
      </c>
      <c r="U10" s="12">
        <v>1.348</v>
      </c>
      <c r="V10" s="6">
        <v>14.4</v>
      </c>
      <c r="W10" s="6">
        <f>0.4+9.2</f>
        <v>9.6</v>
      </c>
      <c r="X10" s="6">
        <f t="shared" si="0"/>
        <v>74.4186046511628</v>
      </c>
      <c r="Y10" s="5">
        <v>621.3</v>
      </c>
      <c r="Z10" s="5">
        <v>129</v>
      </c>
      <c r="AA10" s="5"/>
      <c r="AB10" s="5"/>
      <c r="AC10" s="5"/>
      <c r="AD10" s="5"/>
      <c r="AE10" s="5"/>
      <c r="AF10" s="5"/>
    </row>
    <row r="11" spans="1:32" s="13" customFormat="1" ht="15" customHeight="1">
      <c r="A11" s="8" t="s">
        <v>44</v>
      </c>
      <c r="B11" s="9"/>
      <c r="C11" s="10" t="s">
        <v>48</v>
      </c>
      <c r="D11" s="10">
        <v>8978</v>
      </c>
      <c r="E11" s="10">
        <v>5316</v>
      </c>
      <c r="F11" s="10">
        <v>3070</v>
      </c>
      <c r="G11" s="10">
        <v>954</v>
      </c>
      <c r="H11" s="10"/>
      <c r="I11" s="10">
        <v>335.8</v>
      </c>
      <c r="J11" s="5"/>
      <c r="K11" s="10">
        <v>526</v>
      </c>
      <c r="L11" s="10"/>
      <c r="M11" s="10">
        <v>3510.7</v>
      </c>
      <c r="N11" s="10">
        <v>3684</v>
      </c>
      <c r="O11" s="10">
        <v>4206</v>
      </c>
      <c r="P11" s="10">
        <v>256</v>
      </c>
      <c r="Q11" s="10" t="s">
        <v>55</v>
      </c>
      <c r="R11" s="11">
        <v>3.6</v>
      </c>
      <c r="S11" s="11">
        <v>0.22</v>
      </c>
      <c r="T11" s="11">
        <v>0.004</v>
      </c>
      <c r="U11" s="12">
        <v>1.23</v>
      </c>
      <c r="V11" s="6">
        <v>13.4</v>
      </c>
      <c r="W11" s="6">
        <f>0.8+0.3</f>
        <v>1.1</v>
      </c>
      <c r="X11" s="6">
        <f t="shared" si="0"/>
        <v>5.472636815920398</v>
      </c>
      <c r="Y11" s="5">
        <v>457.9</v>
      </c>
      <c r="Z11" s="5">
        <v>201</v>
      </c>
      <c r="AA11" s="5"/>
      <c r="AB11" s="5"/>
      <c r="AC11" s="5"/>
      <c r="AD11" s="5"/>
      <c r="AE11" s="5"/>
      <c r="AF11" s="5"/>
    </row>
    <row r="12" spans="1:32" s="13" customFormat="1" ht="15" customHeight="1">
      <c r="A12" s="8" t="s">
        <v>45</v>
      </c>
      <c r="B12" s="9"/>
      <c r="C12" s="10" t="s">
        <v>48</v>
      </c>
      <c r="D12" s="10">
        <v>7453</v>
      </c>
      <c r="E12" s="10">
        <v>5511</v>
      </c>
      <c r="F12" s="10">
        <v>4571</v>
      </c>
      <c r="G12" s="10">
        <v>1525</v>
      </c>
      <c r="H12" s="10"/>
      <c r="I12" s="10">
        <v>613.2</v>
      </c>
      <c r="J12" s="5"/>
      <c r="K12" s="10">
        <v>653</v>
      </c>
      <c r="L12" s="10"/>
      <c r="M12" s="10">
        <v>9540.5</v>
      </c>
      <c r="N12" s="10">
        <v>5981</v>
      </c>
      <c r="O12" s="10">
        <v>3974</v>
      </c>
      <c r="P12" s="10">
        <v>528</v>
      </c>
      <c r="Q12" s="10" t="s">
        <v>55</v>
      </c>
      <c r="R12" s="11">
        <v>6.7</v>
      </c>
      <c r="S12" s="11">
        <v>1.8</v>
      </c>
      <c r="T12" s="11">
        <v>0.3</v>
      </c>
      <c r="U12" s="12">
        <v>1.392</v>
      </c>
      <c r="V12" s="6">
        <v>14.6</v>
      </c>
      <c r="W12" s="6">
        <f>0.065+4.5</f>
        <v>4.565</v>
      </c>
      <c r="X12" s="6">
        <f t="shared" si="0"/>
        <v>23.53092783505155</v>
      </c>
      <c r="Y12" s="5">
        <v>605.6</v>
      </c>
      <c r="Z12" s="5">
        <v>194</v>
      </c>
      <c r="AA12" s="5"/>
      <c r="AB12" s="5"/>
      <c r="AC12" s="5"/>
      <c r="AD12" s="5"/>
      <c r="AE12" s="5"/>
      <c r="AF12" s="5"/>
    </row>
    <row r="13" spans="1:32" s="13" customFormat="1" ht="15" customHeight="1">
      <c r="A13" s="8" t="s">
        <v>46</v>
      </c>
      <c r="B13" s="9"/>
      <c r="C13" s="10" t="s">
        <v>48</v>
      </c>
      <c r="D13" s="10">
        <v>6716</v>
      </c>
      <c r="E13" s="10">
        <v>5521</v>
      </c>
      <c r="F13" s="10">
        <v>2491</v>
      </c>
      <c r="G13" s="10">
        <v>1050</v>
      </c>
      <c r="H13" s="10"/>
      <c r="I13" s="10">
        <v>318.5</v>
      </c>
      <c r="J13" s="5"/>
      <c r="K13" s="10">
        <v>657</v>
      </c>
      <c r="L13" s="10"/>
      <c r="M13" s="10">
        <v>4931.2</v>
      </c>
      <c r="N13" s="10">
        <v>4778</v>
      </c>
      <c r="O13" s="10">
        <v>9546</v>
      </c>
      <c r="P13" s="10">
        <v>1363</v>
      </c>
      <c r="Q13" s="10">
        <v>30600</v>
      </c>
      <c r="R13" s="11">
        <v>9</v>
      </c>
      <c r="S13" s="11">
        <v>10.8</v>
      </c>
      <c r="T13" s="11">
        <v>1.5</v>
      </c>
      <c r="U13" s="12">
        <v>1.601</v>
      </c>
      <c r="V13" s="6">
        <v>12</v>
      </c>
      <c r="W13" s="6">
        <v>1.2</v>
      </c>
      <c r="X13" s="6">
        <f t="shared" si="0"/>
        <v>6.486486486486486</v>
      </c>
      <c r="Y13" s="5">
        <v>651.6</v>
      </c>
      <c r="Z13" s="5">
        <v>185</v>
      </c>
      <c r="AA13" s="5"/>
      <c r="AB13" s="5"/>
      <c r="AC13" s="5"/>
      <c r="AD13" s="5"/>
      <c r="AE13" s="5"/>
      <c r="AF13" s="5"/>
    </row>
    <row r="14" spans="1:32" s="13" customFormat="1" ht="15" customHeight="1">
      <c r="A14" s="8" t="s">
        <v>47</v>
      </c>
      <c r="B14" s="9"/>
      <c r="C14" s="10" t="s">
        <v>48</v>
      </c>
      <c r="D14" s="10">
        <v>7265</v>
      </c>
      <c r="E14" s="10">
        <v>4950</v>
      </c>
      <c r="F14" s="10">
        <v>5086</v>
      </c>
      <c r="G14" s="10">
        <v>1595</v>
      </c>
      <c r="H14" s="10"/>
      <c r="I14" s="10">
        <v>617.1</v>
      </c>
      <c r="J14" s="5"/>
      <c r="K14" s="10">
        <v>600</v>
      </c>
      <c r="L14" s="10"/>
      <c r="M14" s="10">
        <v>5920.9</v>
      </c>
      <c r="N14" s="10">
        <v>3712</v>
      </c>
      <c r="O14" s="10">
        <v>6324</v>
      </c>
      <c r="P14" s="10">
        <v>755</v>
      </c>
      <c r="Q14" s="10" t="s">
        <v>55</v>
      </c>
      <c r="R14" s="11">
        <v>5.1</v>
      </c>
      <c r="S14" s="11">
        <v>1.4</v>
      </c>
      <c r="T14" s="11">
        <v>0.07</v>
      </c>
      <c r="U14" s="12">
        <v>1.245</v>
      </c>
      <c r="V14" s="6">
        <v>15.7</v>
      </c>
      <c r="W14" s="6">
        <v>10.1</v>
      </c>
      <c r="X14" s="6">
        <f t="shared" si="0"/>
        <v>55.19125683060109</v>
      </c>
      <c r="Y14" s="5">
        <v>569.7</v>
      </c>
      <c r="Z14" s="5">
        <v>183</v>
      </c>
      <c r="AA14" s="5"/>
      <c r="AB14" s="5"/>
      <c r="AC14" s="5"/>
      <c r="AD14" s="5"/>
      <c r="AE14" s="5"/>
      <c r="AF14" s="5"/>
    </row>
    <row r="15" spans="1:32" ht="21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41" ht="12.75">
      <c r="T41" t="s">
        <v>49</v>
      </c>
    </row>
  </sheetData>
  <sheetProtection/>
  <mergeCells count="32">
    <mergeCell ref="AE4:AE6"/>
    <mergeCell ref="AF4:AF6"/>
    <mergeCell ref="AC4:AC6"/>
    <mergeCell ref="AD4:AD6"/>
    <mergeCell ref="Y4:Y6"/>
    <mergeCell ref="AB4:AB6"/>
    <mergeCell ref="Z4:Z6"/>
    <mergeCell ref="AA4:AA6"/>
    <mergeCell ref="X4:X6"/>
    <mergeCell ref="T4:T6"/>
    <mergeCell ref="U4:U6"/>
    <mergeCell ref="E4:E6"/>
    <mergeCell ref="F4:F6"/>
    <mergeCell ref="G4:G6"/>
    <mergeCell ref="H4:H6"/>
    <mergeCell ref="I4:J4"/>
    <mergeCell ref="I5:J5"/>
    <mergeCell ref="M4:M6"/>
    <mergeCell ref="S4:S6"/>
    <mergeCell ref="W4:W6"/>
    <mergeCell ref="V4:V6"/>
    <mergeCell ref="A4:A7"/>
    <mergeCell ref="B4:B7"/>
    <mergeCell ref="C4:C7"/>
    <mergeCell ref="N4:N6"/>
    <mergeCell ref="R4:R6"/>
    <mergeCell ref="D4:D6"/>
    <mergeCell ref="O4:O6"/>
    <mergeCell ref="P4:P6"/>
    <mergeCell ref="Q4:Q6"/>
    <mergeCell ref="B1:Q3"/>
    <mergeCell ref="K4:L5"/>
  </mergeCells>
  <printOptions/>
  <pageMargins left="0.38" right="0.35" top="0.7480314960629921" bottom="0.7480314960629921" header="0.31496062992125984" footer="0.31496062992125984"/>
  <pageSetup horizontalDpi="600" verticalDpi="600" orientation="landscape" pageOrder="overThenDown" paperSize="9" scale="90" r:id="rId1"/>
  <colBreaks count="1" manualBreakCount="1">
    <brk id="17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user189</dc:creator>
  <cp:keywords/>
  <dc:description/>
  <cp:lastModifiedBy>Teta</cp:lastModifiedBy>
  <cp:lastPrinted>2017-12-20T12:01:46Z</cp:lastPrinted>
  <dcterms:created xsi:type="dcterms:W3CDTF">2017-09-01T07:47:50Z</dcterms:created>
  <dcterms:modified xsi:type="dcterms:W3CDTF">2017-12-20T13:12:49Z</dcterms:modified>
  <cp:category/>
  <cp:version/>
  <cp:contentType/>
  <cp:contentStatus/>
</cp:coreProperties>
</file>